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D75" i="2" l="1"/>
  <c r="D74" i="2"/>
  <c r="D138" i="2" l="1"/>
  <c r="D9" i="2" l="1"/>
  <c r="D84" i="2" l="1"/>
  <c r="D80" i="2"/>
  <c r="D36" i="2"/>
  <c r="D164" i="2" l="1"/>
  <c r="D160" i="2"/>
  <c r="D156" i="2"/>
  <c r="D136" i="2"/>
  <c r="D132" i="2"/>
  <c r="D128" i="2"/>
  <c r="D108" i="2"/>
  <c r="D104" i="2"/>
  <c r="D100" i="2"/>
  <c r="D34" i="2"/>
  <c r="D96" i="2" l="1"/>
  <c r="D152" i="2"/>
  <c r="D148" i="2"/>
  <c r="D144" i="2"/>
  <c r="D139" i="2"/>
  <c r="D124" i="2"/>
  <c r="D120" i="2"/>
  <c r="D116" i="2"/>
  <c r="D111" i="2"/>
  <c r="D92" i="2"/>
  <c r="D88" i="2"/>
  <c r="D54" i="2"/>
  <c r="D50" i="2"/>
  <c r="D46" i="2"/>
  <c r="D42" i="2"/>
  <c r="D37" i="2"/>
  <c r="D30" i="2"/>
  <c r="D26" i="2"/>
  <c r="D19" i="2"/>
  <c r="D15" i="2"/>
  <c r="D10" i="2"/>
</calcChain>
</file>

<file path=xl/sharedStrings.xml><?xml version="1.0" encoding="utf-8"?>
<sst xmlns="http://schemas.openxmlformats.org/spreadsheetml/2006/main" count="266" uniqueCount="49">
  <si>
    <t xml:space="preserve">№ п/п </t>
  </si>
  <si>
    <t xml:space="preserve">Наименование показателей </t>
  </si>
  <si>
    <t xml:space="preserve">Ед. изм. </t>
  </si>
  <si>
    <t xml:space="preserve">Фактические показатели </t>
  </si>
  <si>
    <t xml:space="preserve">Показатели надежности  объектов теплоснабжения </t>
  </si>
  <si>
    <t>1.</t>
  </si>
  <si>
    <t xml:space="preserve">Количество прекращений подачи тепловой энергии, теплоносителя в результате технологических нарушений </t>
  </si>
  <si>
    <t xml:space="preserve">Протяженность тепловых сетей в 2-х трубном исчислении </t>
  </si>
  <si>
    <t xml:space="preserve">км </t>
  </si>
  <si>
    <t xml:space="preserve">Показатель надежности </t>
  </si>
  <si>
    <t xml:space="preserve">Установленная тепловая мощность  котельной </t>
  </si>
  <si>
    <t>Гкал/час</t>
  </si>
  <si>
    <t xml:space="preserve">Показатели энергетической энергетической эффективности  объектов теплоснабжения </t>
  </si>
  <si>
    <t xml:space="preserve">Расход топлива </t>
  </si>
  <si>
    <t>м3</t>
  </si>
  <si>
    <t>Производство тепловой энергии</t>
  </si>
  <si>
    <t>Гкал</t>
  </si>
  <si>
    <t xml:space="preserve">Показатель энергетической эффективности  по предприятию </t>
  </si>
  <si>
    <t>в том числе в разрезе котельных :</t>
  </si>
  <si>
    <t xml:space="preserve">м3/Гкал. </t>
  </si>
  <si>
    <t xml:space="preserve">Показатель энергетической эффективности  по котельной </t>
  </si>
  <si>
    <t xml:space="preserve">Показатель энергетической эффективности  по котельной  </t>
  </si>
  <si>
    <t xml:space="preserve">Показатель энергетической эффективности по котельной </t>
  </si>
  <si>
    <t xml:space="preserve">Технологические потери при передаче тепловой энергии по тепловым сетям </t>
  </si>
  <si>
    <t>Г/кал.</t>
  </si>
  <si>
    <t xml:space="preserve">Гкал/км  </t>
  </si>
  <si>
    <t xml:space="preserve">Материальная характеристика тепловых сетей </t>
  </si>
  <si>
    <t>м2</t>
  </si>
  <si>
    <t xml:space="preserve">Гкал/м2  </t>
  </si>
  <si>
    <t xml:space="preserve">Ед.  </t>
  </si>
  <si>
    <t xml:space="preserve">Информация о показателях надежности и энергетической эффективности  объектов теплоснабжения </t>
  </si>
  <si>
    <t>Котельная с.Спасское,ул.Центральная,д.2а</t>
  </si>
  <si>
    <t>Котельная  с.Линда,ул.Дзержинского, д.40</t>
  </si>
  <si>
    <t>Котельная с.Линда,ул.Садовая, д.1г</t>
  </si>
  <si>
    <t>Котельная с.Линда,ул.Школьная, д.28а</t>
  </si>
  <si>
    <t xml:space="preserve">Котельная  с.Линда,ул.Дзержинского, д.40 </t>
  </si>
  <si>
    <t>Директор МП "Линдовский ККП и Б"</t>
  </si>
  <si>
    <t>Л.А.Данилова</t>
  </si>
  <si>
    <t>по МП "Линдовский ККП и Б"</t>
  </si>
  <si>
    <t>Котельная № 1 ,п совхоза "Сормовский Пролетарий,ул.Садовая, д.16а</t>
  </si>
  <si>
    <t>Котельная № 2, п совхоза "Сормовский Пролетарий,ул.Центральная,д.19в</t>
  </si>
  <si>
    <t>Котельная № 1, ,п совхоза "Сормовский Пролетарий,ул.Садовая, д.16а</t>
  </si>
  <si>
    <t xml:space="preserve">Исполнитель: экономист Забаранкина Т.А  Тел. 8(83159)41174 </t>
  </si>
  <si>
    <t>Котельная "Торговый центр" с.Чистое Поле , д.198</t>
  </si>
  <si>
    <t>Котельная "Школа", с.Чистое Поле , д.197</t>
  </si>
  <si>
    <t xml:space="preserve">2020 год </t>
  </si>
  <si>
    <t>за 2021 год</t>
  </si>
  <si>
    <t>НУР</t>
  </si>
  <si>
    <t>кг.у.т./Гкал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</si>
</sst>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/>
    <xf numFmtId="0" fontId="2" fillId="0" borderId="0" xfId="0" applyFont="1" applyFill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1" xfId="0" applyNumberFormat="1" applyFont="1" applyFill="1" applyBorder="1" applyAlignment="1">
      <alignment horizontal="center"/>
    </xf>
    <xf numFmtId="165" fontId="2" fillId="0" borderId="1" xfId="0" applyNumberFormat="1" applyFont="1" applyFill="1" applyBorder="1" applyAlignment="1">
      <alignment horizontal="center"/>
    </xf>
    <xf numFmtId="0" fontId="0" fillId="0" borderId="0" xfId="0" applyFill="1"/>
    <xf numFmtId="165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0"/>
  <sheetViews>
    <sheetView tabSelected="1" topLeftCell="A64" zoomScaleNormal="100" workbookViewId="0">
      <selection activeCell="D75" sqref="D75"/>
    </sheetView>
  </sheetViews>
  <sheetFormatPr defaultRowHeight="15" x14ac:dyDescent="0.25"/>
  <cols>
    <col min="1" max="1" width="9.5703125" customWidth="1"/>
    <col min="2" max="2" width="37.42578125" customWidth="1"/>
    <col min="3" max="3" width="16.42578125" customWidth="1"/>
    <col min="4" max="4" width="36" customWidth="1"/>
  </cols>
  <sheetData>
    <row r="1" spans="1:4" x14ac:dyDescent="0.25">
      <c r="A1" s="27" t="s">
        <v>30</v>
      </c>
      <c r="B1" s="27"/>
      <c r="C1" s="27"/>
      <c r="D1" s="27"/>
    </row>
    <row r="2" spans="1:4" x14ac:dyDescent="0.25">
      <c r="A2" s="2"/>
      <c r="B2" s="2"/>
      <c r="C2" s="2"/>
      <c r="D2" s="2"/>
    </row>
    <row r="3" spans="1:4" x14ac:dyDescent="0.25">
      <c r="A3" s="3"/>
      <c r="B3" s="27" t="s">
        <v>38</v>
      </c>
      <c r="C3" s="27"/>
      <c r="D3" s="27"/>
    </row>
    <row r="4" spans="1:4" x14ac:dyDescent="0.25">
      <c r="A4" s="3"/>
      <c r="B4" s="3"/>
      <c r="C4" s="3" t="s">
        <v>46</v>
      </c>
      <c r="D4" s="3"/>
    </row>
    <row r="5" spans="1:4" x14ac:dyDescent="0.25">
      <c r="A5" s="28" t="s">
        <v>0</v>
      </c>
      <c r="B5" s="28" t="s">
        <v>1</v>
      </c>
      <c r="C5" s="28" t="s">
        <v>2</v>
      </c>
      <c r="D5" s="4" t="s">
        <v>3</v>
      </c>
    </row>
    <row r="6" spans="1:4" x14ac:dyDescent="0.25">
      <c r="A6" s="28"/>
      <c r="B6" s="28"/>
      <c r="C6" s="28"/>
      <c r="D6" s="5" t="s">
        <v>45</v>
      </c>
    </row>
    <row r="7" spans="1:4" x14ac:dyDescent="0.25">
      <c r="A7" s="23" t="s">
        <v>4</v>
      </c>
      <c r="B7" s="24"/>
      <c r="C7" s="24"/>
      <c r="D7" s="25"/>
    </row>
    <row r="8" spans="1:4" ht="60.75" customHeight="1" x14ac:dyDescent="0.25">
      <c r="A8" s="26" t="s">
        <v>5</v>
      </c>
      <c r="B8" s="6" t="s">
        <v>6</v>
      </c>
      <c r="C8" s="7" t="s">
        <v>29</v>
      </c>
      <c r="D8" s="8">
        <v>0</v>
      </c>
    </row>
    <row r="9" spans="1:4" ht="29.25" customHeight="1" x14ac:dyDescent="0.25">
      <c r="A9" s="26"/>
      <c r="B9" s="6" t="s">
        <v>7</v>
      </c>
      <c r="C9" s="7" t="s">
        <v>8</v>
      </c>
      <c r="D9" s="21">
        <f>D14+D18+D22+D25+D29+D33</f>
        <v>12.111000000000001</v>
      </c>
    </row>
    <row r="10" spans="1:4" ht="21.75" customHeight="1" x14ac:dyDescent="0.25">
      <c r="A10" s="26"/>
      <c r="B10" s="6" t="s">
        <v>9</v>
      </c>
      <c r="C10" s="7"/>
      <c r="D10" s="8">
        <f>D8/D9</f>
        <v>0</v>
      </c>
    </row>
    <row r="11" spans="1:4" x14ac:dyDescent="0.25">
      <c r="A11" s="26"/>
      <c r="B11" s="23" t="s">
        <v>18</v>
      </c>
      <c r="C11" s="24"/>
      <c r="D11" s="25"/>
    </row>
    <row r="12" spans="1:4" ht="54" customHeight="1" x14ac:dyDescent="0.25">
      <c r="A12" s="26"/>
      <c r="B12" s="9" t="s">
        <v>39</v>
      </c>
      <c r="C12" s="10"/>
      <c r="D12" s="5"/>
    </row>
    <row r="13" spans="1:4" ht="42.75" customHeight="1" x14ac:dyDescent="0.25">
      <c r="A13" s="26"/>
      <c r="B13" s="4" t="s">
        <v>6</v>
      </c>
      <c r="C13" s="10" t="s">
        <v>29</v>
      </c>
      <c r="D13" s="5">
        <v>0</v>
      </c>
    </row>
    <row r="14" spans="1:4" ht="27.75" customHeight="1" x14ac:dyDescent="0.25">
      <c r="A14" s="26"/>
      <c r="B14" s="4" t="s">
        <v>7</v>
      </c>
      <c r="C14" s="10" t="s">
        <v>8</v>
      </c>
      <c r="D14" s="19">
        <v>0.92</v>
      </c>
    </row>
    <row r="15" spans="1:4" ht="27" customHeight="1" x14ac:dyDescent="0.25">
      <c r="A15" s="26"/>
      <c r="B15" s="4" t="s">
        <v>9</v>
      </c>
      <c r="C15" s="10"/>
      <c r="D15" s="5">
        <f>D13/D14</f>
        <v>0</v>
      </c>
    </row>
    <row r="16" spans="1:4" ht="60.75" customHeight="1" x14ac:dyDescent="0.25">
      <c r="A16" s="26"/>
      <c r="B16" s="9" t="s">
        <v>40</v>
      </c>
      <c r="C16" s="10"/>
      <c r="D16" s="5"/>
    </row>
    <row r="17" spans="1:4" ht="49.5" customHeight="1" x14ac:dyDescent="0.25">
      <c r="A17" s="26"/>
      <c r="B17" s="4" t="s">
        <v>6</v>
      </c>
      <c r="C17" s="10" t="s">
        <v>29</v>
      </c>
      <c r="D17" s="5">
        <v>0</v>
      </c>
    </row>
    <row r="18" spans="1:4" ht="32.25" customHeight="1" x14ac:dyDescent="0.25">
      <c r="A18" s="26"/>
      <c r="B18" s="4" t="s">
        <v>7</v>
      </c>
      <c r="C18" s="10" t="s">
        <v>8</v>
      </c>
      <c r="D18" s="5">
        <v>0.255</v>
      </c>
    </row>
    <row r="19" spans="1:4" ht="21" customHeight="1" x14ac:dyDescent="0.25">
      <c r="A19" s="26"/>
      <c r="B19" s="4" t="s">
        <v>9</v>
      </c>
      <c r="C19" s="10"/>
      <c r="D19" s="5">
        <f>D17/D18</f>
        <v>0</v>
      </c>
    </row>
    <row r="20" spans="1:4" ht="33" customHeight="1" x14ac:dyDescent="0.25">
      <c r="A20" s="26"/>
      <c r="B20" s="9" t="s">
        <v>31</v>
      </c>
      <c r="C20" s="10"/>
      <c r="D20" s="5"/>
    </row>
    <row r="21" spans="1:4" ht="45" customHeight="1" x14ac:dyDescent="0.25">
      <c r="A21" s="26"/>
      <c r="B21" s="4" t="s">
        <v>6</v>
      </c>
      <c r="C21" s="10" t="s">
        <v>29</v>
      </c>
      <c r="D21" s="5">
        <v>0</v>
      </c>
    </row>
    <row r="22" spans="1:4" ht="39" customHeight="1" x14ac:dyDescent="0.25">
      <c r="A22" s="26"/>
      <c r="B22" s="4" t="s">
        <v>7</v>
      </c>
      <c r="C22" s="10" t="s">
        <v>8</v>
      </c>
      <c r="D22" s="19">
        <v>1.7</v>
      </c>
    </row>
    <row r="23" spans="1:4" ht="36.75" customHeight="1" x14ac:dyDescent="0.25">
      <c r="A23" s="26"/>
      <c r="B23" s="9" t="s">
        <v>32</v>
      </c>
      <c r="C23" s="10"/>
      <c r="D23" s="5"/>
    </row>
    <row r="24" spans="1:4" ht="46.5" customHeight="1" x14ac:dyDescent="0.25">
      <c r="A24" s="26"/>
      <c r="B24" s="4" t="s">
        <v>6</v>
      </c>
      <c r="C24" s="10" t="s">
        <v>29</v>
      </c>
      <c r="D24" s="5">
        <v>0</v>
      </c>
    </row>
    <row r="25" spans="1:4" ht="35.25" customHeight="1" x14ac:dyDescent="0.25">
      <c r="A25" s="26"/>
      <c r="B25" s="4" t="s">
        <v>7</v>
      </c>
      <c r="C25" s="10" t="s">
        <v>8</v>
      </c>
      <c r="D25" s="5">
        <v>0.125</v>
      </c>
    </row>
    <row r="26" spans="1:4" ht="23.25" customHeight="1" x14ac:dyDescent="0.25">
      <c r="A26" s="26"/>
      <c r="B26" s="4" t="s">
        <v>9</v>
      </c>
      <c r="C26" s="10"/>
      <c r="D26" s="5">
        <f>D24/D25</f>
        <v>0</v>
      </c>
    </row>
    <row r="27" spans="1:4" ht="32.25" customHeight="1" x14ac:dyDescent="0.25">
      <c r="A27" s="26"/>
      <c r="B27" s="9" t="s">
        <v>33</v>
      </c>
      <c r="C27" s="10"/>
      <c r="D27" s="5"/>
    </row>
    <row r="28" spans="1:4" ht="43.5" customHeight="1" x14ac:dyDescent="0.25">
      <c r="A28" s="26"/>
      <c r="B28" s="4" t="s">
        <v>6</v>
      </c>
      <c r="C28" s="10" t="s">
        <v>29</v>
      </c>
      <c r="D28" s="5">
        <v>0</v>
      </c>
    </row>
    <row r="29" spans="1:4" ht="42.75" customHeight="1" x14ac:dyDescent="0.25">
      <c r="A29" s="26"/>
      <c r="B29" s="4" t="s">
        <v>7</v>
      </c>
      <c r="C29" s="10" t="s">
        <v>8</v>
      </c>
      <c r="D29" s="19">
        <v>3.4</v>
      </c>
    </row>
    <row r="30" spans="1:4" ht="25.5" customHeight="1" x14ac:dyDescent="0.25">
      <c r="A30" s="26"/>
      <c r="B30" s="4" t="s">
        <v>9</v>
      </c>
      <c r="C30" s="10"/>
      <c r="D30" s="5">
        <f>D28/D29</f>
        <v>0</v>
      </c>
    </row>
    <row r="31" spans="1:4" ht="38.25" customHeight="1" x14ac:dyDescent="0.25">
      <c r="A31" s="11"/>
      <c r="B31" s="9" t="s">
        <v>34</v>
      </c>
      <c r="C31" s="10"/>
      <c r="D31" s="5"/>
    </row>
    <row r="32" spans="1:4" ht="51.75" customHeight="1" x14ac:dyDescent="0.25">
      <c r="A32" s="11"/>
      <c r="B32" s="4" t="s">
        <v>6</v>
      </c>
      <c r="C32" s="10" t="s">
        <v>29</v>
      </c>
      <c r="D32" s="5">
        <v>0</v>
      </c>
    </row>
    <row r="33" spans="1:4" ht="32.25" customHeight="1" x14ac:dyDescent="0.25">
      <c r="A33" s="11"/>
      <c r="B33" s="4" t="s">
        <v>7</v>
      </c>
      <c r="C33" s="10" t="s">
        <v>8</v>
      </c>
      <c r="D33" s="5">
        <v>5.7110000000000003</v>
      </c>
    </row>
    <row r="34" spans="1:4" ht="25.5" customHeight="1" x14ac:dyDescent="0.25">
      <c r="A34" s="11"/>
      <c r="B34" s="4" t="s">
        <v>9</v>
      </c>
      <c r="C34" s="10"/>
      <c r="D34" s="5">
        <f>D32/D33</f>
        <v>0</v>
      </c>
    </row>
    <row r="35" spans="1:4" ht="62.25" customHeight="1" x14ac:dyDescent="0.25">
      <c r="A35" s="26">
        <v>2</v>
      </c>
      <c r="B35" s="6" t="s">
        <v>6</v>
      </c>
      <c r="C35" s="7" t="s">
        <v>29</v>
      </c>
      <c r="D35" s="8">
        <v>0</v>
      </c>
    </row>
    <row r="36" spans="1:4" ht="43.5" customHeight="1" x14ac:dyDescent="0.25">
      <c r="A36" s="26"/>
      <c r="B36" s="6" t="s">
        <v>10</v>
      </c>
      <c r="C36" s="7" t="s">
        <v>11</v>
      </c>
      <c r="D36" s="8">
        <f>D41+D45+D49+D53+D57+D61+D65+D69</f>
        <v>17.507999999999999</v>
      </c>
    </row>
    <row r="37" spans="1:4" x14ac:dyDescent="0.25">
      <c r="A37" s="26"/>
      <c r="B37" s="7" t="s">
        <v>9</v>
      </c>
      <c r="C37" s="7"/>
      <c r="D37" s="8">
        <f>D35/D36</f>
        <v>0</v>
      </c>
    </row>
    <row r="38" spans="1:4" x14ac:dyDescent="0.25">
      <c r="A38" s="26"/>
      <c r="B38" s="23" t="s">
        <v>18</v>
      </c>
      <c r="C38" s="24"/>
      <c r="D38" s="25"/>
    </row>
    <row r="39" spans="1:4" ht="51" customHeight="1" x14ac:dyDescent="0.25">
      <c r="A39" s="26"/>
      <c r="B39" s="9" t="s">
        <v>41</v>
      </c>
      <c r="C39" s="10"/>
      <c r="D39" s="5"/>
    </row>
    <row r="40" spans="1:4" ht="48.75" customHeight="1" x14ac:dyDescent="0.25">
      <c r="A40" s="26"/>
      <c r="B40" s="4" t="s">
        <v>6</v>
      </c>
      <c r="C40" s="10" t="s">
        <v>29</v>
      </c>
      <c r="D40" s="5">
        <v>0</v>
      </c>
    </row>
    <row r="41" spans="1:4" ht="32.25" customHeight="1" x14ac:dyDescent="0.25">
      <c r="A41" s="26"/>
      <c r="B41" s="4" t="s">
        <v>10</v>
      </c>
      <c r="C41" s="10" t="s">
        <v>11</v>
      </c>
      <c r="D41" s="5">
        <v>0.55000000000000004</v>
      </c>
    </row>
    <row r="42" spans="1:4" ht="22.5" customHeight="1" x14ac:dyDescent="0.25">
      <c r="A42" s="26"/>
      <c r="B42" s="4" t="s">
        <v>9</v>
      </c>
      <c r="C42" s="10"/>
      <c r="D42" s="5">
        <f>D40/D41</f>
        <v>0</v>
      </c>
    </row>
    <row r="43" spans="1:4" ht="51.75" customHeight="1" x14ac:dyDescent="0.25">
      <c r="A43" s="26"/>
      <c r="B43" s="9" t="s">
        <v>40</v>
      </c>
      <c r="C43" s="10"/>
      <c r="D43" s="5"/>
    </row>
    <row r="44" spans="1:4" ht="41.25" customHeight="1" x14ac:dyDescent="0.25">
      <c r="A44" s="26"/>
      <c r="B44" s="4" t="s">
        <v>6</v>
      </c>
      <c r="C44" s="10" t="s">
        <v>29</v>
      </c>
      <c r="D44" s="5">
        <v>0</v>
      </c>
    </row>
    <row r="45" spans="1:4" ht="35.25" customHeight="1" x14ac:dyDescent="0.25">
      <c r="A45" s="26"/>
      <c r="B45" s="4" t="s">
        <v>10</v>
      </c>
      <c r="C45" s="10" t="s">
        <v>11</v>
      </c>
      <c r="D45" s="5">
        <v>0.55000000000000004</v>
      </c>
    </row>
    <row r="46" spans="1:4" ht="36.75" customHeight="1" x14ac:dyDescent="0.25">
      <c r="A46" s="26"/>
      <c r="B46" s="4" t="s">
        <v>21</v>
      </c>
      <c r="C46" s="10"/>
      <c r="D46" s="5">
        <f>D44/D45</f>
        <v>0</v>
      </c>
    </row>
    <row r="47" spans="1:4" ht="39" customHeight="1" x14ac:dyDescent="0.25">
      <c r="A47" s="26"/>
      <c r="B47" s="9" t="s">
        <v>31</v>
      </c>
      <c r="C47" s="10"/>
      <c r="D47" s="5"/>
    </row>
    <row r="48" spans="1:4" ht="45" customHeight="1" x14ac:dyDescent="0.25">
      <c r="A48" s="26"/>
      <c r="B48" s="4" t="s">
        <v>6</v>
      </c>
      <c r="C48" s="10" t="s">
        <v>29</v>
      </c>
      <c r="D48" s="5">
        <v>0</v>
      </c>
    </row>
    <row r="49" spans="1:4" ht="27.75" customHeight="1" x14ac:dyDescent="0.25">
      <c r="A49" s="26"/>
      <c r="B49" s="4" t="s">
        <v>10</v>
      </c>
      <c r="C49" s="10" t="s">
        <v>11</v>
      </c>
      <c r="D49" s="5">
        <v>1.72</v>
      </c>
    </row>
    <row r="50" spans="1:4" ht="25.5" customHeight="1" x14ac:dyDescent="0.25">
      <c r="A50" s="26"/>
      <c r="B50" s="4" t="s">
        <v>9</v>
      </c>
      <c r="C50" s="10"/>
      <c r="D50" s="5">
        <f>D48/D49</f>
        <v>0</v>
      </c>
    </row>
    <row r="51" spans="1:4" ht="41.25" customHeight="1" x14ac:dyDescent="0.25">
      <c r="A51" s="26"/>
      <c r="B51" s="9" t="s">
        <v>43</v>
      </c>
      <c r="C51" s="10"/>
      <c r="D51" s="5"/>
    </row>
    <row r="52" spans="1:4" ht="49.5" customHeight="1" x14ac:dyDescent="0.25">
      <c r="A52" s="26"/>
      <c r="B52" s="4" t="s">
        <v>6</v>
      </c>
      <c r="C52" s="10" t="s">
        <v>29</v>
      </c>
      <c r="D52" s="5">
        <v>0</v>
      </c>
    </row>
    <row r="53" spans="1:4" ht="30.75" customHeight="1" x14ac:dyDescent="0.25">
      <c r="A53" s="26"/>
      <c r="B53" s="4" t="s">
        <v>10</v>
      </c>
      <c r="C53" s="10" t="s">
        <v>11</v>
      </c>
      <c r="D53" s="5">
        <v>0.55000000000000004</v>
      </c>
    </row>
    <row r="54" spans="1:4" ht="20.25" customHeight="1" x14ac:dyDescent="0.25">
      <c r="A54" s="26"/>
      <c r="B54" s="4" t="s">
        <v>9</v>
      </c>
      <c r="C54" s="10"/>
      <c r="D54" s="5">
        <f>D52/D53</f>
        <v>0</v>
      </c>
    </row>
    <row r="55" spans="1:4" ht="37.5" customHeight="1" x14ac:dyDescent="0.25">
      <c r="A55" s="26"/>
      <c r="B55" s="9" t="s">
        <v>44</v>
      </c>
      <c r="C55" s="10"/>
      <c r="D55" s="5"/>
    </row>
    <row r="56" spans="1:4" ht="46.5" customHeight="1" x14ac:dyDescent="0.25">
      <c r="A56" s="26"/>
      <c r="B56" s="4" t="s">
        <v>6</v>
      </c>
      <c r="C56" s="10" t="s">
        <v>29</v>
      </c>
      <c r="D56" s="5">
        <v>0</v>
      </c>
    </row>
    <row r="57" spans="1:4" ht="33" customHeight="1" x14ac:dyDescent="0.25">
      <c r="A57" s="26"/>
      <c r="B57" s="4" t="s">
        <v>10</v>
      </c>
      <c r="C57" s="10" t="s">
        <v>11</v>
      </c>
      <c r="D57" s="5">
        <v>0.55000000000000004</v>
      </c>
    </row>
    <row r="58" spans="1:4" ht="33" customHeight="1" x14ac:dyDescent="0.25">
      <c r="A58" s="26"/>
      <c r="B58" s="4" t="s">
        <v>9</v>
      </c>
      <c r="C58" s="10"/>
      <c r="D58" s="5">
        <v>0</v>
      </c>
    </row>
    <row r="59" spans="1:4" ht="35.25" customHeight="1" x14ac:dyDescent="0.25">
      <c r="A59" s="26"/>
      <c r="B59" s="9" t="s">
        <v>32</v>
      </c>
      <c r="C59" s="10"/>
      <c r="D59" s="5"/>
    </row>
    <row r="60" spans="1:4" ht="56.25" customHeight="1" x14ac:dyDescent="0.25">
      <c r="A60" s="26"/>
      <c r="B60" s="4" t="s">
        <v>6</v>
      </c>
      <c r="C60" s="10"/>
      <c r="D60" s="5">
        <v>0</v>
      </c>
    </row>
    <row r="61" spans="1:4" ht="33" customHeight="1" x14ac:dyDescent="0.25">
      <c r="A61" s="26"/>
      <c r="B61" s="4" t="s">
        <v>10</v>
      </c>
      <c r="C61" s="10"/>
      <c r="D61" s="5">
        <v>0.68799999999999994</v>
      </c>
    </row>
    <row r="62" spans="1:4" ht="33" customHeight="1" x14ac:dyDescent="0.25">
      <c r="A62" s="26"/>
      <c r="B62" s="4" t="s">
        <v>9</v>
      </c>
      <c r="C62" s="10"/>
      <c r="D62" s="5">
        <v>0</v>
      </c>
    </row>
    <row r="63" spans="1:4" ht="43.5" customHeight="1" x14ac:dyDescent="0.25">
      <c r="A63" s="26"/>
      <c r="B63" s="9" t="s">
        <v>33</v>
      </c>
      <c r="C63" s="10"/>
      <c r="D63" s="5"/>
    </row>
    <row r="64" spans="1:4" ht="45.75" customHeight="1" x14ac:dyDescent="0.25">
      <c r="A64" s="26"/>
      <c r="B64" s="4" t="s">
        <v>6</v>
      </c>
      <c r="C64" s="10"/>
      <c r="D64" s="5">
        <v>0</v>
      </c>
    </row>
    <row r="65" spans="1:4" ht="33" customHeight="1" x14ac:dyDescent="0.25">
      <c r="A65" s="26"/>
      <c r="B65" s="4" t="s">
        <v>10</v>
      </c>
      <c r="C65" s="10"/>
      <c r="D65" s="5">
        <v>4.3</v>
      </c>
    </row>
    <row r="66" spans="1:4" ht="33" customHeight="1" x14ac:dyDescent="0.25">
      <c r="A66" s="26"/>
      <c r="B66" s="4" t="s">
        <v>9</v>
      </c>
      <c r="C66" s="10"/>
      <c r="D66" s="5">
        <v>0</v>
      </c>
    </row>
    <row r="67" spans="1:4" ht="40.5" customHeight="1" x14ac:dyDescent="0.25">
      <c r="A67" s="26"/>
      <c r="B67" s="9" t="s">
        <v>34</v>
      </c>
      <c r="C67" s="10"/>
      <c r="D67" s="5"/>
    </row>
    <row r="68" spans="1:4" ht="55.5" customHeight="1" x14ac:dyDescent="0.25">
      <c r="A68" s="26"/>
      <c r="B68" s="4" t="s">
        <v>6</v>
      </c>
      <c r="C68" s="10"/>
      <c r="D68" s="5">
        <v>0</v>
      </c>
    </row>
    <row r="69" spans="1:4" ht="33" customHeight="1" x14ac:dyDescent="0.25">
      <c r="A69" s="26"/>
      <c r="B69" s="4" t="s">
        <v>10</v>
      </c>
      <c r="C69" s="10"/>
      <c r="D69" s="5">
        <v>8.6</v>
      </c>
    </row>
    <row r="70" spans="1:4" ht="30.75" customHeight="1" x14ac:dyDescent="0.25">
      <c r="A70" s="26"/>
      <c r="B70" s="4" t="s">
        <v>9</v>
      </c>
      <c r="C70" s="10"/>
      <c r="D70" s="5">
        <v>0</v>
      </c>
    </row>
    <row r="71" spans="1:4" x14ac:dyDescent="0.25">
      <c r="A71" s="12" t="s">
        <v>12</v>
      </c>
      <c r="B71" s="13"/>
      <c r="C71" s="14"/>
      <c r="D71" s="15"/>
    </row>
    <row r="72" spans="1:4" x14ac:dyDescent="0.25">
      <c r="A72" s="26">
        <v>1</v>
      </c>
      <c r="B72" s="7" t="s">
        <v>13</v>
      </c>
      <c r="C72" s="7" t="s">
        <v>14</v>
      </c>
      <c r="D72" s="8">
        <v>4860577</v>
      </c>
    </row>
    <row r="73" spans="1:4" x14ac:dyDescent="0.25">
      <c r="A73" s="26"/>
      <c r="B73" s="7" t="s">
        <v>15</v>
      </c>
      <c r="C73" s="7" t="s">
        <v>16</v>
      </c>
      <c r="D73" s="8">
        <v>26511.4</v>
      </c>
    </row>
    <row r="74" spans="1:4" ht="29.25" x14ac:dyDescent="0.25">
      <c r="A74" s="26"/>
      <c r="B74" s="6" t="s">
        <v>17</v>
      </c>
      <c r="C74" s="7" t="s">
        <v>19</v>
      </c>
      <c r="D74" s="22">
        <f>D72/D73</f>
        <v>183.33912958199113</v>
      </c>
    </row>
    <row r="75" spans="1:4" ht="15.75" customHeight="1" x14ac:dyDescent="0.25">
      <c r="A75" s="26"/>
      <c r="B75" s="6" t="s">
        <v>47</v>
      </c>
      <c r="C75" s="7" t="s">
        <v>48</v>
      </c>
      <c r="D75" s="22">
        <f>D74*1.13</f>
        <v>207.17321642764995</v>
      </c>
    </row>
    <row r="76" spans="1:4" x14ac:dyDescent="0.25">
      <c r="A76" s="26"/>
      <c r="B76" s="23" t="s">
        <v>18</v>
      </c>
      <c r="C76" s="24"/>
      <c r="D76" s="25"/>
    </row>
    <row r="77" spans="1:4" ht="45.75" customHeight="1" x14ac:dyDescent="0.25">
      <c r="A77" s="26"/>
      <c r="B77" s="9" t="s">
        <v>39</v>
      </c>
      <c r="C77" s="10"/>
      <c r="D77" s="5"/>
    </row>
    <row r="78" spans="1:4" x14ac:dyDescent="0.25">
      <c r="A78" s="26"/>
      <c r="B78" s="10" t="s">
        <v>13</v>
      </c>
      <c r="C78" s="10" t="s">
        <v>14</v>
      </c>
      <c r="D78" s="5">
        <v>95087</v>
      </c>
    </row>
    <row r="79" spans="1:4" x14ac:dyDescent="0.25">
      <c r="A79" s="26"/>
      <c r="B79" s="10" t="s">
        <v>15</v>
      </c>
      <c r="C79" s="10" t="s">
        <v>16</v>
      </c>
      <c r="D79" s="5">
        <v>611.20000000000005</v>
      </c>
    </row>
    <row r="80" spans="1:4" ht="36" customHeight="1" x14ac:dyDescent="0.25">
      <c r="A80" s="26"/>
      <c r="B80" s="4" t="s">
        <v>20</v>
      </c>
      <c r="C80" s="10" t="s">
        <v>19</v>
      </c>
      <c r="D80" s="16">
        <f>D78/D79</f>
        <v>155.57428010471202</v>
      </c>
    </row>
    <row r="81" spans="1:4" ht="51.75" customHeight="1" x14ac:dyDescent="0.25">
      <c r="A81" s="26"/>
      <c r="B81" s="9" t="s">
        <v>40</v>
      </c>
      <c r="C81" s="10"/>
      <c r="D81" s="5"/>
    </row>
    <row r="82" spans="1:4" x14ac:dyDescent="0.25">
      <c r="A82" s="26"/>
      <c r="B82" s="10" t="s">
        <v>13</v>
      </c>
      <c r="C82" s="10" t="s">
        <v>14</v>
      </c>
      <c r="D82" s="5">
        <v>95678</v>
      </c>
    </row>
    <row r="83" spans="1:4" x14ac:dyDescent="0.25">
      <c r="A83" s="26"/>
      <c r="B83" s="10" t="s">
        <v>15</v>
      </c>
      <c r="C83" s="10" t="s">
        <v>16</v>
      </c>
      <c r="D83" s="5">
        <v>529.79999999999995</v>
      </c>
    </row>
    <row r="84" spans="1:4" ht="36.75" customHeight="1" x14ac:dyDescent="0.25">
      <c r="A84" s="26"/>
      <c r="B84" s="4" t="s">
        <v>21</v>
      </c>
      <c r="C84" s="10" t="s">
        <v>19</v>
      </c>
      <c r="D84" s="16">
        <f>D82/D83</f>
        <v>180.59267648169123</v>
      </c>
    </row>
    <row r="85" spans="1:4" ht="56.25" customHeight="1" x14ac:dyDescent="0.25">
      <c r="A85" s="26"/>
      <c r="B85" s="9" t="s">
        <v>31</v>
      </c>
      <c r="C85" s="10"/>
      <c r="D85" s="5"/>
    </row>
    <row r="86" spans="1:4" x14ac:dyDescent="0.25">
      <c r="A86" s="26"/>
      <c r="B86" s="10" t="s">
        <v>13</v>
      </c>
      <c r="C86" s="10" t="s">
        <v>14</v>
      </c>
      <c r="D86" s="5">
        <v>410280</v>
      </c>
    </row>
    <row r="87" spans="1:4" x14ac:dyDescent="0.25">
      <c r="A87" s="26"/>
      <c r="B87" s="10" t="s">
        <v>15</v>
      </c>
      <c r="C87" s="10" t="s">
        <v>16</v>
      </c>
      <c r="D87" s="5">
        <v>2891.6</v>
      </c>
    </row>
    <row r="88" spans="1:4" ht="37.5" customHeight="1" x14ac:dyDescent="0.25">
      <c r="A88" s="26"/>
      <c r="B88" s="4" t="s">
        <v>22</v>
      </c>
      <c r="C88" s="10" t="s">
        <v>19</v>
      </c>
      <c r="D88" s="5">
        <f>ROUND(D86/D87,2)</f>
        <v>141.88999999999999</v>
      </c>
    </row>
    <row r="89" spans="1:4" ht="40.5" customHeight="1" x14ac:dyDescent="0.25">
      <c r="A89" s="26"/>
      <c r="B89" s="9" t="s">
        <v>43</v>
      </c>
      <c r="C89" s="10"/>
      <c r="D89" s="5"/>
    </row>
    <row r="90" spans="1:4" x14ac:dyDescent="0.25">
      <c r="A90" s="26"/>
      <c r="B90" s="10" t="s">
        <v>13</v>
      </c>
      <c r="C90" s="10" t="s">
        <v>14</v>
      </c>
      <c r="D90" s="5">
        <v>93424</v>
      </c>
    </row>
    <row r="91" spans="1:4" x14ac:dyDescent="0.25">
      <c r="A91" s="26"/>
      <c r="B91" s="10" t="s">
        <v>15</v>
      </c>
      <c r="C91" s="10" t="s">
        <v>16</v>
      </c>
      <c r="D91" s="5">
        <v>572.79999999999995</v>
      </c>
    </row>
    <row r="92" spans="1:4" ht="36" customHeight="1" x14ac:dyDescent="0.25">
      <c r="A92" s="26"/>
      <c r="B92" s="4" t="s">
        <v>21</v>
      </c>
      <c r="C92" s="10" t="s">
        <v>19</v>
      </c>
      <c r="D92" s="5">
        <f>ROUND(D90/D91,2)</f>
        <v>163.1</v>
      </c>
    </row>
    <row r="93" spans="1:4" ht="30.75" customHeight="1" x14ac:dyDescent="0.25">
      <c r="A93" s="26"/>
      <c r="B93" s="9" t="s">
        <v>44</v>
      </c>
      <c r="C93" s="10"/>
      <c r="D93" s="5"/>
    </row>
    <row r="94" spans="1:4" x14ac:dyDescent="0.25">
      <c r="A94" s="26"/>
      <c r="B94" s="10" t="s">
        <v>13</v>
      </c>
      <c r="C94" s="10" t="s">
        <v>14</v>
      </c>
      <c r="D94" s="5">
        <v>107910</v>
      </c>
    </row>
    <row r="95" spans="1:4" x14ac:dyDescent="0.25">
      <c r="A95" s="26"/>
      <c r="B95" s="10" t="s">
        <v>15</v>
      </c>
      <c r="C95" s="10" t="s">
        <v>16</v>
      </c>
      <c r="D95" s="5">
        <v>859.4</v>
      </c>
    </row>
    <row r="96" spans="1:4" ht="32.25" customHeight="1" x14ac:dyDescent="0.25">
      <c r="A96" s="26"/>
      <c r="B96" s="4" t="s">
        <v>21</v>
      </c>
      <c r="C96" s="10" t="s">
        <v>19</v>
      </c>
      <c r="D96" s="5">
        <f>ROUND(D94/D95,1)</f>
        <v>125.6</v>
      </c>
    </row>
    <row r="97" spans="1:4" ht="42.75" customHeight="1" x14ac:dyDescent="0.25">
      <c r="A97" s="11"/>
      <c r="B97" s="9" t="s">
        <v>35</v>
      </c>
      <c r="C97" s="10"/>
      <c r="D97" s="5"/>
    </row>
    <row r="98" spans="1:4" ht="32.25" customHeight="1" x14ac:dyDescent="0.25">
      <c r="A98" s="11"/>
      <c r="B98" s="10" t="s">
        <v>13</v>
      </c>
      <c r="C98" s="10" t="s">
        <v>14</v>
      </c>
      <c r="D98" s="5">
        <v>187996</v>
      </c>
    </row>
    <row r="99" spans="1:4" ht="32.25" customHeight="1" x14ac:dyDescent="0.25">
      <c r="A99" s="11"/>
      <c r="B99" s="10" t="s">
        <v>15</v>
      </c>
      <c r="C99" s="10" t="s">
        <v>16</v>
      </c>
      <c r="D99" s="5">
        <v>1338.4</v>
      </c>
    </row>
    <row r="100" spans="1:4" ht="32.25" customHeight="1" x14ac:dyDescent="0.25">
      <c r="A100" s="11"/>
      <c r="B100" s="4" t="s">
        <v>21</v>
      </c>
      <c r="C100" s="10" t="s">
        <v>19</v>
      </c>
      <c r="D100" s="5">
        <f>ROUND(D98/D99,1)</f>
        <v>140.5</v>
      </c>
    </row>
    <row r="101" spans="1:4" ht="35.25" customHeight="1" x14ac:dyDescent="0.25">
      <c r="A101" s="11"/>
      <c r="B101" s="9" t="s">
        <v>33</v>
      </c>
      <c r="C101" s="10"/>
      <c r="D101" s="5"/>
    </row>
    <row r="102" spans="1:4" ht="32.25" customHeight="1" x14ac:dyDescent="0.25">
      <c r="A102" s="11"/>
      <c r="B102" s="10" t="s">
        <v>13</v>
      </c>
      <c r="C102" s="10" t="s">
        <v>14</v>
      </c>
      <c r="D102" s="5">
        <v>967473</v>
      </c>
    </row>
    <row r="103" spans="1:4" ht="32.25" customHeight="1" x14ac:dyDescent="0.25">
      <c r="A103" s="11"/>
      <c r="B103" s="10" t="s">
        <v>15</v>
      </c>
      <c r="C103" s="10" t="s">
        <v>16</v>
      </c>
      <c r="D103" s="5">
        <v>5932.5</v>
      </c>
    </row>
    <row r="104" spans="1:4" ht="32.25" customHeight="1" x14ac:dyDescent="0.25">
      <c r="A104" s="11"/>
      <c r="B104" s="4" t="s">
        <v>21</v>
      </c>
      <c r="C104" s="10" t="s">
        <v>19</v>
      </c>
      <c r="D104" s="5">
        <f>ROUND(D102/D103,1)</f>
        <v>163.1</v>
      </c>
    </row>
    <row r="105" spans="1:4" ht="40.5" customHeight="1" x14ac:dyDescent="0.25">
      <c r="A105" s="11"/>
      <c r="B105" s="9" t="s">
        <v>34</v>
      </c>
      <c r="C105" s="10"/>
      <c r="D105" s="5"/>
    </row>
    <row r="106" spans="1:4" ht="32.25" customHeight="1" x14ac:dyDescent="0.25">
      <c r="A106" s="11"/>
      <c r="B106" s="10" t="s">
        <v>13</v>
      </c>
      <c r="C106" s="10" t="s">
        <v>14</v>
      </c>
      <c r="D106" s="5">
        <v>2902729</v>
      </c>
    </row>
    <row r="107" spans="1:4" ht="32.25" customHeight="1" x14ac:dyDescent="0.25">
      <c r="A107" s="11"/>
      <c r="B107" s="10" t="s">
        <v>15</v>
      </c>
      <c r="C107" s="10" t="s">
        <v>16</v>
      </c>
      <c r="D107" s="5">
        <v>13775.7</v>
      </c>
    </row>
    <row r="108" spans="1:4" ht="32.25" customHeight="1" x14ac:dyDescent="0.25">
      <c r="A108" s="11"/>
      <c r="B108" s="4" t="s">
        <v>21</v>
      </c>
      <c r="C108" s="10" t="s">
        <v>19</v>
      </c>
      <c r="D108" s="5">
        <f>ROUND(D106/D107,1)</f>
        <v>210.7</v>
      </c>
    </row>
    <row r="109" spans="1:4" ht="45.75" customHeight="1" x14ac:dyDescent="0.25">
      <c r="A109" s="26">
        <v>2</v>
      </c>
      <c r="B109" s="6" t="s">
        <v>23</v>
      </c>
      <c r="C109" s="7" t="s">
        <v>24</v>
      </c>
      <c r="D109" s="8">
        <v>2009.5</v>
      </c>
    </row>
    <row r="110" spans="1:4" ht="53.25" customHeight="1" x14ac:dyDescent="0.25">
      <c r="A110" s="26"/>
      <c r="B110" s="6" t="s">
        <v>7</v>
      </c>
      <c r="C110" s="7" t="s">
        <v>8</v>
      </c>
      <c r="D110" s="8">
        <v>12.111000000000001</v>
      </c>
    </row>
    <row r="111" spans="1:4" ht="50.25" customHeight="1" x14ac:dyDescent="0.25">
      <c r="A111" s="26"/>
      <c r="B111" s="6" t="s">
        <v>17</v>
      </c>
      <c r="C111" s="7" t="s">
        <v>25</v>
      </c>
      <c r="D111" s="8">
        <f>ROUND(D109/D110,2)</f>
        <v>165.92</v>
      </c>
    </row>
    <row r="112" spans="1:4" x14ac:dyDescent="0.25">
      <c r="A112" s="26"/>
      <c r="B112" s="23" t="s">
        <v>18</v>
      </c>
      <c r="C112" s="24"/>
      <c r="D112" s="25"/>
    </row>
    <row r="113" spans="1:4" ht="60" customHeight="1" x14ac:dyDescent="0.25">
      <c r="A113" s="26"/>
      <c r="B113" s="9" t="s">
        <v>41</v>
      </c>
      <c r="C113" s="10"/>
      <c r="D113" s="5"/>
    </row>
    <row r="114" spans="1:4" ht="48" customHeight="1" x14ac:dyDescent="0.25">
      <c r="A114" s="26"/>
      <c r="B114" s="4" t="s">
        <v>23</v>
      </c>
      <c r="C114" s="10" t="s">
        <v>24</v>
      </c>
      <c r="D114" s="5">
        <v>46.3</v>
      </c>
    </row>
    <row r="115" spans="1:4" ht="48.75" customHeight="1" x14ac:dyDescent="0.25">
      <c r="A115" s="26"/>
      <c r="B115" s="4" t="s">
        <v>7</v>
      </c>
      <c r="C115" s="10" t="s">
        <v>8</v>
      </c>
      <c r="D115" s="5">
        <v>0.92</v>
      </c>
    </row>
    <row r="116" spans="1:4" ht="47.25" customHeight="1" x14ac:dyDescent="0.25">
      <c r="A116" s="26"/>
      <c r="B116" s="4" t="s">
        <v>17</v>
      </c>
      <c r="C116" s="10" t="s">
        <v>25</v>
      </c>
      <c r="D116" s="5">
        <f>ROUND(D114/D115,2)</f>
        <v>50.33</v>
      </c>
    </row>
    <row r="117" spans="1:4" ht="49.5" customHeight="1" x14ac:dyDescent="0.25">
      <c r="A117" s="26"/>
      <c r="B117" s="9" t="s">
        <v>40</v>
      </c>
      <c r="C117" s="10"/>
      <c r="D117" s="5"/>
    </row>
    <row r="118" spans="1:4" ht="40.5" customHeight="1" x14ac:dyDescent="0.25">
      <c r="A118" s="26"/>
      <c r="B118" s="4" t="s">
        <v>23</v>
      </c>
      <c r="C118" s="10" t="s">
        <v>24</v>
      </c>
      <c r="D118" s="5">
        <v>33.700000000000003</v>
      </c>
    </row>
    <row r="119" spans="1:4" ht="45" customHeight="1" x14ac:dyDescent="0.25">
      <c r="A119" s="26"/>
      <c r="B119" s="4" t="s">
        <v>7</v>
      </c>
      <c r="C119" s="10" t="s">
        <v>8</v>
      </c>
      <c r="D119" s="5">
        <v>0.255</v>
      </c>
    </row>
    <row r="120" spans="1:4" ht="48" customHeight="1" x14ac:dyDescent="0.25">
      <c r="A120" s="26"/>
      <c r="B120" s="4" t="s">
        <v>17</v>
      </c>
      <c r="C120" s="10" t="s">
        <v>25</v>
      </c>
      <c r="D120" s="5">
        <f>ROUND(D118/D119,2)</f>
        <v>132.16</v>
      </c>
    </row>
    <row r="121" spans="1:4" ht="40.5" customHeight="1" x14ac:dyDescent="0.25">
      <c r="A121" s="26"/>
      <c r="B121" s="9" t="s">
        <v>31</v>
      </c>
      <c r="C121" s="10"/>
      <c r="D121" s="5"/>
    </row>
    <row r="122" spans="1:4" ht="48" customHeight="1" x14ac:dyDescent="0.25">
      <c r="A122" s="26"/>
      <c r="B122" s="4" t="s">
        <v>23</v>
      </c>
      <c r="C122" s="10" t="s">
        <v>24</v>
      </c>
      <c r="D122" s="5">
        <v>206.5</v>
      </c>
    </row>
    <row r="123" spans="1:4" ht="48" customHeight="1" x14ac:dyDescent="0.25">
      <c r="A123" s="26"/>
      <c r="B123" s="4" t="s">
        <v>7</v>
      </c>
      <c r="C123" s="10" t="s">
        <v>8</v>
      </c>
      <c r="D123" s="5">
        <v>1.7</v>
      </c>
    </row>
    <row r="124" spans="1:4" ht="54.75" customHeight="1" x14ac:dyDescent="0.25">
      <c r="A124" s="26"/>
      <c r="B124" s="4" t="s">
        <v>17</v>
      </c>
      <c r="C124" s="10" t="s">
        <v>25</v>
      </c>
      <c r="D124" s="5">
        <f>ROUND(D122/D123,2)</f>
        <v>121.47</v>
      </c>
    </row>
    <row r="125" spans="1:4" ht="44.25" customHeight="1" x14ac:dyDescent="0.25">
      <c r="A125" s="11"/>
      <c r="B125" s="9" t="s">
        <v>32</v>
      </c>
      <c r="C125" s="10"/>
      <c r="D125" s="5"/>
    </row>
    <row r="126" spans="1:4" ht="44.25" customHeight="1" x14ac:dyDescent="0.25">
      <c r="A126" s="11"/>
      <c r="B126" s="4" t="s">
        <v>23</v>
      </c>
      <c r="C126" s="10" t="s">
        <v>24</v>
      </c>
      <c r="D126" s="5">
        <v>101.4</v>
      </c>
    </row>
    <row r="127" spans="1:4" ht="44.25" customHeight="1" x14ac:dyDescent="0.25">
      <c r="A127" s="11"/>
      <c r="B127" s="4" t="s">
        <v>7</v>
      </c>
      <c r="C127" s="10" t="s">
        <v>8</v>
      </c>
      <c r="D127" s="5">
        <v>0.125</v>
      </c>
    </row>
    <row r="128" spans="1:4" ht="44.25" customHeight="1" x14ac:dyDescent="0.25">
      <c r="A128" s="11"/>
      <c r="B128" s="4" t="s">
        <v>17</v>
      </c>
      <c r="C128" s="10" t="s">
        <v>25</v>
      </c>
      <c r="D128" s="5">
        <f>ROUND(D126/D127,2)</f>
        <v>811.2</v>
      </c>
    </row>
    <row r="129" spans="1:5" ht="44.25" customHeight="1" x14ac:dyDescent="0.25">
      <c r="A129" s="11"/>
      <c r="B129" s="9" t="s">
        <v>33</v>
      </c>
      <c r="C129" s="10"/>
      <c r="D129" s="5"/>
    </row>
    <row r="130" spans="1:5" ht="44.25" customHeight="1" x14ac:dyDescent="0.25">
      <c r="A130" s="11"/>
      <c r="B130" s="4" t="s">
        <v>23</v>
      </c>
      <c r="C130" s="10" t="s">
        <v>24</v>
      </c>
      <c r="D130" s="5">
        <v>363.2</v>
      </c>
    </row>
    <row r="131" spans="1:5" ht="44.25" customHeight="1" x14ac:dyDescent="0.25">
      <c r="A131" s="11"/>
      <c r="B131" s="4" t="s">
        <v>7</v>
      </c>
      <c r="C131" s="10" t="s">
        <v>8</v>
      </c>
      <c r="D131" s="5">
        <v>3.4</v>
      </c>
    </row>
    <row r="132" spans="1:5" ht="44.25" customHeight="1" x14ac:dyDescent="0.25">
      <c r="A132" s="11"/>
      <c r="B132" s="4" t="s">
        <v>17</v>
      </c>
      <c r="C132" s="10" t="s">
        <v>25</v>
      </c>
      <c r="D132" s="5">
        <f>ROUND(D130/D131,2)</f>
        <v>106.82</v>
      </c>
    </row>
    <row r="133" spans="1:5" ht="44.25" customHeight="1" x14ac:dyDescent="0.25">
      <c r="A133" s="11"/>
      <c r="B133" s="9" t="s">
        <v>34</v>
      </c>
      <c r="C133" s="10"/>
      <c r="D133" s="5"/>
    </row>
    <row r="134" spans="1:5" ht="44.25" customHeight="1" x14ac:dyDescent="0.25">
      <c r="A134" s="11"/>
      <c r="B134" s="4" t="s">
        <v>23</v>
      </c>
      <c r="C134" s="10" t="s">
        <v>24</v>
      </c>
      <c r="D134" s="5">
        <v>1156</v>
      </c>
    </row>
    <row r="135" spans="1:5" ht="44.25" customHeight="1" x14ac:dyDescent="0.25">
      <c r="A135" s="11"/>
      <c r="B135" s="4" t="s">
        <v>7</v>
      </c>
      <c r="C135" s="10" t="s">
        <v>8</v>
      </c>
      <c r="D135" s="5">
        <v>5.7110000000000003</v>
      </c>
    </row>
    <row r="136" spans="1:5" ht="44.25" customHeight="1" x14ac:dyDescent="0.25">
      <c r="A136" s="11"/>
      <c r="B136" s="4" t="s">
        <v>17</v>
      </c>
      <c r="C136" s="10" t="s">
        <v>25</v>
      </c>
      <c r="D136" s="5">
        <f>ROUND(D134/D135,2)</f>
        <v>202.42</v>
      </c>
      <c r="E136" s="20"/>
    </row>
    <row r="137" spans="1:5" ht="47.25" customHeight="1" x14ac:dyDescent="0.25">
      <c r="A137" s="26">
        <v>3</v>
      </c>
      <c r="B137" s="6" t="s">
        <v>23</v>
      </c>
      <c r="C137" s="7" t="s">
        <v>24</v>
      </c>
      <c r="D137" s="8">
        <v>2009.5</v>
      </c>
    </row>
    <row r="138" spans="1:5" ht="43.5" customHeight="1" x14ac:dyDescent="0.25">
      <c r="A138" s="26"/>
      <c r="B138" s="6" t="s">
        <v>26</v>
      </c>
      <c r="C138" s="7" t="s">
        <v>27</v>
      </c>
      <c r="D138" s="8">
        <f>D143+D147+D151+D155+D159+D163</f>
        <v>1169.193</v>
      </c>
    </row>
    <row r="139" spans="1:5" ht="32.25" customHeight="1" x14ac:dyDescent="0.25">
      <c r="A139" s="26"/>
      <c r="B139" s="6" t="s">
        <v>17</v>
      </c>
      <c r="C139" s="7" t="s">
        <v>28</v>
      </c>
      <c r="D139" s="18">
        <f>ROUND(D137/D138,2)</f>
        <v>1.72</v>
      </c>
    </row>
    <row r="140" spans="1:5" x14ac:dyDescent="0.25">
      <c r="A140" s="26"/>
      <c r="B140" s="23" t="s">
        <v>18</v>
      </c>
      <c r="C140" s="24"/>
      <c r="D140" s="25"/>
    </row>
    <row r="141" spans="1:5" ht="53.25" customHeight="1" x14ac:dyDescent="0.25">
      <c r="A141" s="26"/>
      <c r="B141" s="9" t="s">
        <v>39</v>
      </c>
      <c r="C141" s="10"/>
      <c r="D141" s="5"/>
    </row>
    <row r="142" spans="1:5" ht="45" customHeight="1" x14ac:dyDescent="0.25">
      <c r="A142" s="26"/>
      <c r="B142" s="4" t="s">
        <v>23</v>
      </c>
      <c r="C142" s="10" t="s">
        <v>24</v>
      </c>
      <c r="D142" s="5">
        <v>46.3</v>
      </c>
    </row>
    <row r="143" spans="1:5" ht="48" customHeight="1" x14ac:dyDescent="0.25">
      <c r="A143" s="26"/>
      <c r="B143" s="4" t="s">
        <v>26</v>
      </c>
      <c r="C143" s="10" t="s">
        <v>27</v>
      </c>
      <c r="D143" s="5">
        <v>88.286000000000001</v>
      </c>
    </row>
    <row r="144" spans="1:5" ht="48.75" customHeight="1" x14ac:dyDescent="0.25">
      <c r="A144" s="26"/>
      <c r="B144" s="4" t="s">
        <v>17</v>
      </c>
      <c r="C144" s="10" t="s">
        <v>28</v>
      </c>
      <c r="D144" s="5">
        <f>ROUND(D142/D143,2)</f>
        <v>0.52</v>
      </c>
    </row>
    <row r="145" spans="1:4" ht="64.5" customHeight="1" x14ac:dyDescent="0.25">
      <c r="A145" s="26"/>
      <c r="B145" s="9" t="s">
        <v>40</v>
      </c>
      <c r="C145" s="10"/>
      <c r="D145" s="5"/>
    </row>
    <row r="146" spans="1:4" ht="50.25" customHeight="1" x14ac:dyDescent="0.25">
      <c r="A146" s="26"/>
      <c r="B146" s="4" t="s">
        <v>23</v>
      </c>
      <c r="C146" s="10" t="s">
        <v>24</v>
      </c>
      <c r="D146" s="5">
        <v>33.700000000000003</v>
      </c>
    </row>
    <row r="147" spans="1:4" ht="40.5" customHeight="1" x14ac:dyDescent="0.25">
      <c r="A147" s="26"/>
      <c r="B147" s="4" t="s">
        <v>26</v>
      </c>
      <c r="C147" s="10" t="s">
        <v>27</v>
      </c>
      <c r="D147" s="5">
        <v>24.414000000000001</v>
      </c>
    </row>
    <row r="148" spans="1:4" ht="45" customHeight="1" x14ac:dyDescent="0.25">
      <c r="A148" s="26"/>
      <c r="B148" s="4" t="s">
        <v>17</v>
      </c>
      <c r="C148" s="10" t="s">
        <v>28</v>
      </c>
      <c r="D148" s="5">
        <f>ROUND(D146/D147,2)</f>
        <v>1.38</v>
      </c>
    </row>
    <row r="149" spans="1:4" ht="64.5" customHeight="1" x14ac:dyDescent="0.25">
      <c r="A149" s="26"/>
      <c r="B149" s="9" t="s">
        <v>31</v>
      </c>
      <c r="C149" s="10"/>
      <c r="D149" s="5"/>
    </row>
    <row r="150" spans="1:4" ht="44.25" customHeight="1" x14ac:dyDescent="0.25">
      <c r="A150" s="26"/>
      <c r="B150" s="4" t="s">
        <v>23</v>
      </c>
      <c r="C150" s="10" t="s">
        <v>24</v>
      </c>
      <c r="D150" s="5">
        <v>206.5</v>
      </c>
    </row>
    <row r="151" spans="1:4" ht="49.5" customHeight="1" x14ac:dyDescent="0.25">
      <c r="A151" s="26"/>
      <c r="B151" s="4" t="s">
        <v>26</v>
      </c>
      <c r="C151" s="10" t="s">
        <v>27</v>
      </c>
      <c r="D151" s="5">
        <v>131.37700000000001</v>
      </c>
    </row>
    <row r="152" spans="1:4" ht="53.25" customHeight="1" x14ac:dyDescent="0.25">
      <c r="A152" s="26"/>
      <c r="B152" s="4" t="s">
        <v>17</v>
      </c>
      <c r="C152" s="10" t="s">
        <v>28</v>
      </c>
      <c r="D152" s="5">
        <f>ROUND(D150/D151,2)</f>
        <v>1.57</v>
      </c>
    </row>
    <row r="153" spans="1:4" ht="39" customHeight="1" x14ac:dyDescent="0.25">
      <c r="A153" s="11"/>
      <c r="B153" s="9" t="s">
        <v>32</v>
      </c>
      <c r="C153" s="10"/>
      <c r="D153" s="5"/>
    </row>
    <row r="154" spans="1:4" ht="33.75" customHeight="1" x14ac:dyDescent="0.25">
      <c r="A154" s="11"/>
      <c r="B154" s="4" t="s">
        <v>23</v>
      </c>
      <c r="C154" s="10" t="s">
        <v>24</v>
      </c>
      <c r="D154" s="5">
        <v>101.4</v>
      </c>
    </row>
    <row r="155" spans="1:4" ht="33.75" customHeight="1" x14ac:dyDescent="0.25">
      <c r="A155" s="11"/>
      <c r="B155" s="4" t="s">
        <v>26</v>
      </c>
      <c r="C155" s="10" t="s">
        <v>27</v>
      </c>
      <c r="D155" s="5">
        <v>9.5</v>
      </c>
    </row>
    <row r="156" spans="1:4" ht="33.75" customHeight="1" x14ac:dyDescent="0.25">
      <c r="A156" s="11"/>
      <c r="B156" s="4" t="s">
        <v>17</v>
      </c>
      <c r="C156" s="10" t="s">
        <v>28</v>
      </c>
      <c r="D156" s="5">
        <f>ROUND(D154/D155,2)</f>
        <v>10.67</v>
      </c>
    </row>
    <row r="157" spans="1:4" ht="33.75" customHeight="1" x14ac:dyDescent="0.25">
      <c r="A157" s="11"/>
      <c r="B157" s="9" t="s">
        <v>33</v>
      </c>
      <c r="C157" s="10"/>
      <c r="D157" s="5"/>
    </row>
    <row r="158" spans="1:4" ht="33.75" customHeight="1" x14ac:dyDescent="0.25">
      <c r="A158" s="11"/>
      <c r="B158" s="4" t="s">
        <v>23</v>
      </c>
      <c r="C158" s="10" t="s">
        <v>24</v>
      </c>
      <c r="D158" s="5">
        <v>363.2</v>
      </c>
    </row>
    <row r="159" spans="1:4" ht="33.75" customHeight="1" x14ac:dyDescent="0.25">
      <c r="A159" s="11"/>
      <c r="B159" s="4" t="s">
        <v>26</v>
      </c>
      <c r="C159" s="10" t="s">
        <v>27</v>
      </c>
      <c r="D159" s="5">
        <v>343.23200000000003</v>
      </c>
    </row>
    <row r="160" spans="1:4" ht="33.75" customHeight="1" x14ac:dyDescent="0.25">
      <c r="A160" s="11"/>
      <c r="B160" s="4" t="s">
        <v>17</v>
      </c>
      <c r="C160" s="10" t="s">
        <v>28</v>
      </c>
      <c r="D160" s="5">
        <f>ROUND(D158/D159,2)</f>
        <v>1.06</v>
      </c>
    </row>
    <row r="161" spans="1:4" ht="33.75" customHeight="1" x14ac:dyDescent="0.25">
      <c r="A161" s="11"/>
      <c r="B161" s="9" t="s">
        <v>34</v>
      </c>
      <c r="C161" s="10"/>
      <c r="D161" s="5"/>
    </row>
    <row r="162" spans="1:4" ht="33.75" customHeight="1" x14ac:dyDescent="0.25">
      <c r="A162" s="11"/>
      <c r="B162" s="4" t="s">
        <v>23</v>
      </c>
      <c r="C162" s="10" t="s">
        <v>24</v>
      </c>
      <c r="D162" s="5">
        <v>1156</v>
      </c>
    </row>
    <row r="163" spans="1:4" ht="33.75" customHeight="1" x14ac:dyDescent="0.25">
      <c r="A163" s="11"/>
      <c r="B163" s="4" t="s">
        <v>26</v>
      </c>
      <c r="C163" s="10" t="s">
        <v>27</v>
      </c>
      <c r="D163" s="5">
        <v>572.38400000000001</v>
      </c>
    </row>
    <row r="164" spans="1:4" ht="33.75" customHeight="1" x14ac:dyDescent="0.25">
      <c r="A164" s="11"/>
      <c r="B164" s="4" t="s">
        <v>17</v>
      </c>
      <c r="C164" s="10" t="s">
        <v>28</v>
      </c>
      <c r="D164" s="5">
        <f>ROUND(D162/D163,2)</f>
        <v>2.02</v>
      </c>
    </row>
    <row r="165" spans="1:4" x14ac:dyDescent="0.25">
      <c r="A165" s="3"/>
      <c r="B165" s="3"/>
      <c r="C165" s="3"/>
      <c r="D165" s="3"/>
    </row>
    <row r="166" spans="1:4" x14ac:dyDescent="0.25">
      <c r="A166" s="3"/>
      <c r="B166" s="3"/>
      <c r="C166" s="3"/>
      <c r="D166" s="3"/>
    </row>
    <row r="167" spans="1:4" x14ac:dyDescent="0.25">
      <c r="A167" s="3"/>
      <c r="B167" s="1" t="s">
        <v>36</v>
      </c>
      <c r="C167" s="3"/>
      <c r="D167" s="17" t="s">
        <v>37</v>
      </c>
    </row>
    <row r="168" spans="1:4" x14ac:dyDescent="0.25">
      <c r="A168" s="3"/>
      <c r="B168" s="3"/>
      <c r="C168" s="3"/>
      <c r="D168" s="3"/>
    </row>
    <row r="169" spans="1:4" x14ac:dyDescent="0.25">
      <c r="A169" s="3"/>
      <c r="B169" s="3" t="s">
        <v>42</v>
      </c>
      <c r="C169" s="3"/>
      <c r="D169" s="3"/>
    </row>
    <row r="170" spans="1:4" x14ac:dyDescent="0.25">
      <c r="A170" s="3"/>
      <c r="B170" s="3"/>
      <c r="C170" s="3"/>
      <c r="D170" s="3"/>
    </row>
  </sheetData>
  <mergeCells count="16">
    <mergeCell ref="A1:D1"/>
    <mergeCell ref="B3:D3"/>
    <mergeCell ref="A5:A6"/>
    <mergeCell ref="B5:B6"/>
    <mergeCell ref="C5:C6"/>
    <mergeCell ref="B140:D140"/>
    <mergeCell ref="A7:D7"/>
    <mergeCell ref="B11:D11"/>
    <mergeCell ref="B38:D38"/>
    <mergeCell ref="B76:D76"/>
    <mergeCell ref="B112:D112"/>
    <mergeCell ref="A137:A152"/>
    <mergeCell ref="A8:A30"/>
    <mergeCell ref="A35:A70"/>
    <mergeCell ref="A72:A96"/>
    <mergeCell ref="A109:A124"/>
  </mergeCells>
  <pageMargins left="0" right="0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2022-02-16T08:09:51Z</dcterms:modified>
</cp:coreProperties>
</file>